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<sst xmlns="http://schemas.openxmlformats.org/spreadsheetml/2006/main" count="116" uniqueCount="105">
  <si>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>(§ 17 zákona č. 250/2000 Sb., o rozpočtových pravidlech územních rozpočtů, ve znění platných předpisů)</t>
  </si>
  <si>
    <t>Schválený rozpočet</t>
  </si>
  <si>
    <t>Rozpočt.opatření</t>
  </si>
  <si>
    <t>Uprav. rozpočet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</si>
  <si>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</si>
  <si>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</si>
  <si>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</si>
  <si>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</si>
  <si>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</si>
  <si>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Třída 5 - Běžné výdaje</t>
  </si>
  <si>
    <t>Třída 6 - Kapitálové výdaje</t>
  </si>
  <si>
    <t>Výdaje celkem</t>
  </si>
  <si>
    <t>Saldo: příjmy - výdaje</t>
  </si>
  <si>
    <t>Vyúčtování finančních vztahů ke státnímu rozpočtu</t>
  </si>
  <si>
    <t>Účel</t>
  </si>
  <si>
    <t>Položka</t>
  </si>
  <si>
    <t>Dotace</t>
  </si>
  <si>
    <t>Čerpání</t>
  </si>
  <si>
    <t>Neinvestiční transfery (příspěvky) veřejným rozpočtům územní úrovně</t>
  </si>
  <si>
    <t>Mikroregion Radnicko</t>
  </si>
  <si>
    <t>Příspěvek na dopravní obslužnost</t>
  </si>
  <si>
    <t>Rokycanská nemocnice a.s.</t>
  </si>
  <si>
    <t>Polygon (viz.odpadové hospodářství)</t>
  </si>
  <si>
    <t>Hospodaření s majetkem, investice</t>
  </si>
  <si>
    <t>Odpadové hospodářství</t>
  </si>
  <si>
    <t>Sběr a svoz nebezpečného odpadu</t>
  </si>
  <si>
    <t>Svoz a uložení tuh.komunál.odpadu</t>
  </si>
  <si>
    <t>Odvoz a ulož. odp. - kontejner u hřbitova</t>
  </si>
  <si>
    <t>Polygon - tříděný odpad</t>
  </si>
  <si>
    <t>Poplatek - popelné (příjem)</t>
  </si>
  <si>
    <t>BÚ Komerční banka</t>
  </si>
  <si>
    <t>samosprávních celků a dobrovolných svazků obcí.</t>
  </si>
  <si>
    <t>Závěr zprávy: Nebyly zjištěny chyby a nedostatky (§ 10 odst. 3 písm. a) zákona č. 420/2004 Sb.)</t>
  </si>
  <si>
    <t>Údaje o plnění rozpočtu příjmů, výdajů a o dalších finančních operacích v plném členění podle rozpočtové skladby (výkaz FIN 2-12 - výkaz 40 pro hodnocení plnění rozpočtu, rozbor čerpání příjmů a výdajů) jsou k dispozici na OÚ v Hlohovicích nebo na www.hlohovice.cz</t>
  </si>
  <si>
    <t xml:space="preserve">Poskytovatel                               </t>
  </si>
  <si>
    <t>Výdaje obce - odpadové hospodářství</t>
  </si>
  <si>
    <t>Kontrolor pověřený přezkoumáním: Leona Černá, Krajský úřad Plzeňského kraje, oddělení přezkoumávání hospodaření</t>
  </si>
  <si>
    <t>Dotace na správu</t>
  </si>
  <si>
    <t>Spořící účet u Komerční banky</t>
  </si>
  <si>
    <t>BÚ Česká národní banka</t>
  </si>
  <si>
    <t>Dárkové balíčky jubilantům</t>
  </si>
  <si>
    <t>Ministerstvo kultury</t>
  </si>
  <si>
    <t>Dotace na opravu střechy kostela</t>
  </si>
  <si>
    <t>Krajský úřad Plzeňského kraje</t>
  </si>
  <si>
    <t>DOTACE CELKEM</t>
  </si>
  <si>
    <t>Finanční dar na opravu kostela</t>
  </si>
  <si>
    <t>Obec VEJVANOV</t>
  </si>
  <si>
    <t>Město Radnice (školní stravování)</t>
  </si>
  <si>
    <t>Obec Němčovice (psí útulek)</t>
  </si>
  <si>
    <t>Ostatní neinvestiční transfery (příspěvky)</t>
  </si>
  <si>
    <t>Lesní hospodářský plán</t>
  </si>
  <si>
    <t>nedokončeno</t>
  </si>
  <si>
    <t>Kanalizace Hlohovice</t>
  </si>
  <si>
    <t>Kanalizace Hlohovičky</t>
  </si>
  <si>
    <t>Čekárna s has.zbrojnicí Hlohovičky</t>
  </si>
  <si>
    <t xml:space="preserve">Skutečné výdaje obce na odpadové hospodářství celkem </t>
  </si>
  <si>
    <t>Zelenková Michaela, Hlohovice E3</t>
  </si>
  <si>
    <t>Údaje o plnění příjmů a výdajů za rok 2016 údaje jsou v tis. Kč)</t>
  </si>
  <si>
    <r>
      <t>Plněn</t>
    </r>
    <r>
      <rPr>
        <b/>
        <sz val="12"/>
        <rFont val="Arial"/>
        <family val="2"/>
      </rPr>
      <t>í k 31.12.2016</t>
    </r>
  </si>
  <si>
    <t>Drobná překročení nebo nenaplnění příjmů a výdajů dle jednotlivých položek a paragrafů jsou vždy schválena zastupitelstvem obce, nebo starostkou obce – viz.rozpočtová opatření.</t>
  </si>
  <si>
    <t>Dotace byly řádně vyúčtovány, nevyčerpané finanční prostředky na volby a školení SDH byly vráceny poskytovateli.</t>
  </si>
  <si>
    <t>Dotace na volby</t>
  </si>
  <si>
    <t>Ministerstvo vnitra</t>
  </si>
  <si>
    <t>Ministerstvo práce a soc.věcí</t>
  </si>
  <si>
    <t>Dotace - ÚP</t>
  </si>
  <si>
    <t>Dotace na opravu křížku v Hlohovičkách</t>
  </si>
  <si>
    <t>Dotace na opravu křížku v Hlohovicích u Holubů</t>
  </si>
  <si>
    <t>Odstavná plocha u hřbitova</t>
  </si>
  <si>
    <t>Dotace SDH</t>
  </si>
  <si>
    <t>Oprava zvonice</t>
  </si>
  <si>
    <t>Ministerstvo zemědělství</t>
  </si>
  <si>
    <t>2016 je zpracován v tabulce.</t>
  </si>
  <si>
    <t>Dotace do rozpočtu obce za rok 2016 činily celkem 1 066 870,- Kč. Rozpis přijatých dotací a jejich čerpání v  průběhu roku 2016</t>
  </si>
  <si>
    <t>Kotěrovo centrum</t>
  </si>
  <si>
    <t>Kultura v obcích (Hlohovičky,Mostiště)</t>
  </si>
  <si>
    <t>doplatek 2016</t>
  </si>
  <si>
    <t>investice celkem 51 915,-</t>
  </si>
  <si>
    <t>Rozšíření obecního rozhlasu - Mostiště</t>
  </si>
  <si>
    <t>Vrata - hasičárna Hlohovice</t>
  </si>
  <si>
    <t>Projekt - rybník Svinná</t>
  </si>
  <si>
    <t>Projekt elektrifikace a zabezpečení kostela</t>
  </si>
  <si>
    <t>(v roce 2015 vybráno 70 625,-)</t>
  </si>
  <si>
    <t>(investice celkem - 209 375,60)</t>
  </si>
  <si>
    <t>Nákup pozemků</t>
  </si>
  <si>
    <t>Prodej pozemků</t>
  </si>
  <si>
    <t xml:space="preserve">Zůstatek finančních prostředků k 31.12.2016: </t>
  </si>
  <si>
    <t>Finanční prostředky celkem k 31.12.2016:</t>
  </si>
  <si>
    <t>Zpráva o výsledku přezkoumání hospodaření obce za rok 2016</t>
  </si>
  <si>
    <t>Plné znění zprávy o provedení přezkoumání hospodaření obce za rok 2016 je přílohou k závěrečnému účtu.</t>
  </si>
  <si>
    <t>Přezkoumání hospodaření se uskutečnilo dne 29.4.2017 na základě zákona č. 420/2004 Sb., o přezkoumání hospodaření územních</t>
  </si>
  <si>
    <t>Nakoupené dluhopisy</t>
  </si>
  <si>
    <t>ČOV Mostiště</t>
  </si>
  <si>
    <t>stočné (příjem od obyvatel)</t>
  </si>
  <si>
    <t xml:space="preserve">oblsuha a provoz </t>
  </si>
  <si>
    <t>elektrická energie na provoz</t>
  </si>
  <si>
    <t xml:space="preserve">Skutečné výdaje na provoz ČOV </t>
  </si>
  <si>
    <t>Neivestiční výdaje - nákup nového auta pro SDH</t>
  </si>
  <si>
    <t xml:space="preserve">Stolní tenis Mostiště </t>
  </si>
  <si>
    <t>SDH Mosiště</t>
  </si>
  <si>
    <t>Prodej nepotřebného majetku (oblek a vozík sdh)</t>
  </si>
  <si>
    <t>Dotace - SDH</t>
  </si>
  <si>
    <t xml:space="preserve"> DOTACE CELKEM DO ROZPOČTU OBCE</t>
  </si>
  <si>
    <t>Nákup  dodávky Volkswagen</t>
  </si>
  <si>
    <t>Závěrečný účet  O B C E   H L O H O V I C E   za rok 2016</t>
  </si>
  <si>
    <t>Schváleno zastupitelstvem obce dne: 31.5.2017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</si>
</sst>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;[Red]#,##0.00"/>
    <numFmt numFmtId="166" formatCode="#,##0.00\ _K_č"/>
    <numFmt numFmtId="167" formatCode="#,##0.00_ ;[Red]\-#,##0.00\ "/>
    <numFmt numFmtId="168" formatCode="#,##0.00\ [$Kč-405];[Red]\-#,##0.00\ [$Kč-405]"/>
    <numFmt numFmtId="169" formatCode="[$-405]d\.\ mmmm\ yyyy"/>
  </numFmts>
  <fonts count="53">
    <font>
      <sz val="10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6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double"/>
      <sz val="13"/>
      <name val="Arial"/>
      <family val="2"/>
    </font>
    <font>
      <u val="double"/>
      <sz val="14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double"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double"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4" fontId="2" fillId="0" borderId="0" xfId="38" applyFont="1" applyFill="1" applyBorder="1" applyAlignment="1" applyProtection="1">
      <alignment horizontal="left" wrapText="1"/>
      <protection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vertical="center"/>
    </xf>
    <xf numFmtId="165" fontId="9" fillId="0" borderId="1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4" xfId="0" applyFont="1" applyBorder="1" applyAlignment="1">
      <alignment/>
    </xf>
    <xf numFmtId="166" fontId="9" fillId="0" borderId="1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167" fontId="4" fillId="0" borderId="16" xfId="0" applyNumberFormat="1" applyFont="1" applyBorder="1" applyAlignment="1">
      <alignment/>
    </xf>
    <xf numFmtId="165" fontId="12" fillId="0" borderId="20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4" fontId="14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66" fontId="2" fillId="0" borderId="14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4" fontId="2" fillId="0" borderId="0" xfId="38" applyFont="1" applyFill="1" applyBorder="1" applyAlignment="1" applyProtection="1">
      <alignment horizontal="left" wrapText="1"/>
      <protection/>
    </xf>
    <xf numFmtId="164" fontId="4" fillId="0" borderId="0" xfId="38" applyFont="1" applyFill="1" applyBorder="1" applyAlignment="1" applyProtection="1">
      <alignment horizontal="left" wrapText="1"/>
      <protection/>
    </xf>
    <xf numFmtId="164" fontId="52" fillId="0" borderId="0" xfId="38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01">
      <selection activeCell="B124" sqref="B124"/>
    </sheetView>
  </sheetViews>
  <sheetFormatPr defaultColWidth="9.00390625" defaultRowHeight="12.75"/>
  <cols>
    <col min="1" max="1" width="40.00390625" style="1" customWidth="1"/>
    <col min="2" max="2" width="30.140625" style="1" customWidth="1"/>
    <col min="3" max="5" width="20.7109375" style="1" customWidth="1"/>
    <col min="6" max="16384" width="9.00390625" style="2" customWidth="1"/>
  </cols>
  <sheetData>
    <row r="1" spans="1:5" ht="27.75" customHeight="1">
      <c r="A1" s="108" t="s">
        <v>103</v>
      </c>
      <c r="B1" s="108"/>
      <c r="C1" s="108"/>
      <c r="D1" s="108"/>
      <c r="E1" s="108"/>
    </row>
    <row r="2" spans="1:5" ht="24" customHeight="1">
      <c r="A2" s="109" t="s">
        <v>0</v>
      </c>
      <c r="B2" s="109"/>
      <c r="C2" s="109"/>
      <c r="D2" s="109"/>
      <c r="E2" s="109"/>
    </row>
    <row r="3" spans="1:5" ht="9" customHeight="1">
      <c r="A3" s="3"/>
      <c r="B3" s="3"/>
      <c r="C3" s="3"/>
      <c r="D3" s="3"/>
      <c r="E3" s="3"/>
    </row>
    <row r="4" spans="1:5" ht="50.25" customHeight="1">
      <c r="A4" s="110" t="s">
        <v>57</v>
      </c>
      <c r="B4" s="110"/>
      <c r="C4" s="110"/>
      <c r="D4" s="110"/>
      <c r="E4" s="110"/>
    </row>
    <row r="5" spans="1:5" ht="15.75">
      <c r="A5" s="4"/>
      <c r="B5" s="5" t="s">
        <v>1</v>
      </c>
      <c r="C5" s="5" t="s">
        <v>2</v>
      </c>
      <c r="D5" s="5" t="s">
        <v>3</v>
      </c>
      <c r="E5" s="6" t="s">
        <v>58</v>
      </c>
    </row>
    <row r="6" spans="1:5" ht="15.75">
      <c r="A6" s="4" t="s">
        <v>4</v>
      </c>
      <c r="B6" s="7">
        <v>4386.6</v>
      </c>
      <c r="C6" s="9">
        <f>SUM(D6-B6)</f>
        <v>0.4399999999995998</v>
      </c>
      <c r="D6" s="7">
        <v>4387.04</v>
      </c>
      <c r="E6" s="7">
        <v>4766.52</v>
      </c>
    </row>
    <row r="7" spans="1:5" ht="15.75">
      <c r="A7" s="4" t="s">
        <v>5</v>
      </c>
      <c r="B7" s="7">
        <v>614.82</v>
      </c>
      <c r="C7" s="9">
        <f>SUM(D7-B7)</f>
        <v>14.5</v>
      </c>
      <c r="D7" s="7">
        <v>629.32</v>
      </c>
      <c r="E7" s="7">
        <v>600.26</v>
      </c>
    </row>
    <row r="8" spans="1:5" ht="15.75">
      <c r="A8" s="4" t="s">
        <v>6</v>
      </c>
      <c r="B8" s="7">
        <v>50</v>
      </c>
      <c r="C8" s="9">
        <f>SUM(D8-B8)</f>
        <v>13.5</v>
      </c>
      <c r="D8" s="7">
        <v>63.5</v>
      </c>
      <c r="E8" s="7">
        <v>101.12</v>
      </c>
    </row>
    <row r="9" spans="1:5" ht="15.75">
      <c r="A9" s="4" t="s">
        <v>7</v>
      </c>
      <c r="B9" s="7">
        <v>58.9</v>
      </c>
      <c r="C9" s="9">
        <f>SUM(D9-B9)</f>
        <v>1002.9699999999999</v>
      </c>
      <c r="D9" s="7">
        <v>1061.87</v>
      </c>
      <c r="E9" s="7">
        <v>1061.87</v>
      </c>
    </row>
    <row r="10" spans="1:5" ht="15.75">
      <c r="A10" s="8" t="s">
        <v>8</v>
      </c>
      <c r="B10" s="9">
        <f>SUM(B6:B9)</f>
        <v>5110.32</v>
      </c>
      <c r="C10" s="9">
        <f>SUM(D10-B10)</f>
        <v>1031.4099999999999</v>
      </c>
      <c r="D10" s="9">
        <f>SUM(D6:D9)</f>
        <v>6141.73</v>
      </c>
      <c r="E10" s="9">
        <f>SUM(E6:E9)</f>
        <v>6529.77</v>
      </c>
    </row>
    <row r="11" spans="1:5" ht="15.75">
      <c r="A11" s="4" t="s">
        <v>9</v>
      </c>
      <c r="B11" s="7">
        <v>3974.17</v>
      </c>
      <c r="C11" s="9">
        <f>D11-B11</f>
        <v>564.3400000000001</v>
      </c>
      <c r="D11" s="7">
        <v>4538.51</v>
      </c>
      <c r="E11" s="7">
        <v>4030.67</v>
      </c>
    </row>
    <row r="12" spans="1:7" ht="15.75">
      <c r="A12" s="4" t="s">
        <v>10</v>
      </c>
      <c r="B12" s="7">
        <v>1045</v>
      </c>
      <c r="C12" s="9">
        <f>D12-B12</f>
        <v>476.01</v>
      </c>
      <c r="D12" s="7">
        <v>1521.01</v>
      </c>
      <c r="E12" s="7">
        <v>1520.54</v>
      </c>
      <c r="G12" s="10"/>
    </row>
    <row r="13" spans="1:7" ht="15.75">
      <c r="A13" s="8" t="s">
        <v>11</v>
      </c>
      <c r="B13" s="9">
        <f>SUM(B11:B12)</f>
        <v>5019.17</v>
      </c>
      <c r="C13" s="9">
        <f>D13-B13</f>
        <v>1040.3500000000004</v>
      </c>
      <c r="D13" s="9">
        <f>SUM(D11:D12)</f>
        <v>6059.52</v>
      </c>
      <c r="E13" s="9">
        <f>SUM(E11:E12)</f>
        <v>5551.21</v>
      </c>
      <c r="G13" s="10"/>
    </row>
    <row r="14" spans="1:7" ht="18">
      <c r="A14" s="8" t="s">
        <v>12</v>
      </c>
      <c r="B14" s="11">
        <f>SUM(B10-B13)</f>
        <v>91.14999999999964</v>
      </c>
      <c r="C14" s="11">
        <f>SUM(D14-B14)</f>
        <v>-8.94000000000051</v>
      </c>
      <c r="D14" s="11">
        <f>SUM(D10-D13)</f>
        <v>82.20999999999913</v>
      </c>
      <c r="E14" s="64">
        <f>SUM(E10-E13)</f>
        <v>978.5600000000004</v>
      </c>
      <c r="G14" s="10"/>
    </row>
    <row r="15" spans="1:7" ht="22.5" customHeight="1">
      <c r="A15" s="58"/>
      <c r="G15" s="10"/>
    </row>
    <row r="16" spans="1:5" ht="48.75" customHeight="1">
      <c r="A16" s="111" t="s">
        <v>33</v>
      </c>
      <c r="B16" s="111"/>
      <c r="C16" s="111"/>
      <c r="D16" s="111"/>
      <c r="E16" s="111"/>
    </row>
    <row r="17" spans="1:5" ht="51" customHeight="1">
      <c r="A17" s="112" t="s">
        <v>59</v>
      </c>
      <c r="B17" s="112"/>
      <c r="C17" s="112"/>
      <c r="D17" s="112"/>
      <c r="E17" s="112"/>
    </row>
    <row r="18" spans="1:5" ht="32.25" customHeight="1">
      <c r="A18" s="113" t="s">
        <v>13</v>
      </c>
      <c r="B18" s="113"/>
      <c r="C18" s="113"/>
      <c r="D18" s="113"/>
      <c r="E18" s="113"/>
    </row>
    <row r="19" spans="1:5" ht="20.25" customHeight="1">
      <c r="A19" s="114"/>
      <c r="B19" s="114"/>
      <c r="C19" s="114"/>
      <c r="D19" s="114"/>
      <c r="E19" s="114"/>
    </row>
    <row r="20" spans="1:5" ht="15.75" customHeight="1">
      <c r="A20" s="115" t="s">
        <v>72</v>
      </c>
      <c r="B20" s="115"/>
      <c r="C20" s="115"/>
      <c r="D20" s="115"/>
      <c r="E20" s="115"/>
    </row>
    <row r="21" spans="1:5" ht="15.75" customHeight="1">
      <c r="A21" s="116" t="s">
        <v>71</v>
      </c>
      <c r="B21" s="116"/>
      <c r="C21" s="116"/>
      <c r="D21" s="116"/>
      <c r="E21" s="116"/>
    </row>
    <row r="22" spans="1:5" ht="17.25" customHeight="1">
      <c r="A22" s="114" t="s">
        <v>60</v>
      </c>
      <c r="B22" s="114"/>
      <c r="C22" s="114"/>
      <c r="D22" s="114"/>
      <c r="E22" s="114"/>
    </row>
    <row r="23" spans="1:5" ht="8.25" customHeight="1">
      <c r="A23" s="12"/>
      <c r="B23" s="12"/>
      <c r="C23" s="12"/>
      <c r="D23" s="12"/>
      <c r="E23" s="12"/>
    </row>
    <row r="24" spans="1:5" ht="20.25" customHeight="1">
      <c r="A24" s="87" t="s">
        <v>34</v>
      </c>
      <c r="B24" s="87" t="s">
        <v>14</v>
      </c>
      <c r="C24" s="88" t="s">
        <v>15</v>
      </c>
      <c r="D24" s="88" t="s">
        <v>16</v>
      </c>
      <c r="E24" s="88" t="s">
        <v>17</v>
      </c>
    </row>
    <row r="25" spans="1:5" ht="20.25" customHeight="1">
      <c r="A25" s="87" t="s">
        <v>43</v>
      </c>
      <c r="B25" s="87" t="s">
        <v>61</v>
      </c>
      <c r="C25" s="88">
        <v>4111</v>
      </c>
      <c r="D25" s="14">
        <v>88000</v>
      </c>
      <c r="E25" s="14">
        <v>30477</v>
      </c>
    </row>
    <row r="26" spans="1:5" ht="15">
      <c r="A26" s="4" t="s">
        <v>43</v>
      </c>
      <c r="B26" s="4" t="s">
        <v>37</v>
      </c>
      <c r="C26" s="13">
        <v>4112</v>
      </c>
      <c r="D26" s="14">
        <v>58300</v>
      </c>
      <c r="E26" s="14">
        <v>58300</v>
      </c>
    </row>
    <row r="27" spans="1:5" ht="27.75" customHeight="1">
      <c r="A27" s="43" t="s">
        <v>41</v>
      </c>
      <c r="B27" s="54" t="s">
        <v>42</v>
      </c>
      <c r="C27" s="45">
        <v>4116</v>
      </c>
      <c r="D27" s="46">
        <v>290000</v>
      </c>
      <c r="E27" s="46">
        <v>290000</v>
      </c>
    </row>
    <row r="28" spans="1:5" ht="27.75" customHeight="1">
      <c r="A28" s="43" t="s">
        <v>62</v>
      </c>
      <c r="B28" s="54" t="s">
        <v>100</v>
      </c>
      <c r="C28" s="45">
        <v>4116</v>
      </c>
      <c r="D28" s="46">
        <v>5263</v>
      </c>
      <c r="E28" s="46">
        <v>1663</v>
      </c>
    </row>
    <row r="29" spans="1:5" ht="27.75" customHeight="1">
      <c r="A29" s="43" t="s">
        <v>63</v>
      </c>
      <c r="B29" s="54" t="s">
        <v>64</v>
      </c>
      <c r="C29" s="45">
        <v>4116</v>
      </c>
      <c r="D29" s="46">
        <v>163353</v>
      </c>
      <c r="E29" s="46">
        <v>163353</v>
      </c>
    </row>
    <row r="30" spans="1:5" s="47" customFormat="1" ht="30">
      <c r="A30" s="43" t="s">
        <v>43</v>
      </c>
      <c r="B30" s="44" t="s">
        <v>65</v>
      </c>
      <c r="C30" s="45">
        <v>4122</v>
      </c>
      <c r="D30" s="46">
        <v>10000</v>
      </c>
      <c r="E30" s="46">
        <v>10000</v>
      </c>
    </row>
    <row r="31" spans="1:5" s="47" customFormat="1" ht="30">
      <c r="A31" s="43" t="s">
        <v>43</v>
      </c>
      <c r="B31" s="44" t="s">
        <v>66</v>
      </c>
      <c r="C31" s="45">
        <v>4122</v>
      </c>
      <c r="D31" s="46">
        <v>10000</v>
      </c>
      <c r="E31" s="46">
        <v>10000</v>
      </c>
    </row>
    <row r="32" spans="1:5" s="47" customFormat="1" ht="32.25" customHeight="1">
      <c r="A32" s="43" t="s">
        <v>43</v>
      </c>
      <c r="B32" s="44" t="s">
        <v>68</v>
      </c>
      <c r="C32" s="45">
        <v>4122</v>
      </c>
      <c r="D32" s="46">
        <v>1200</v>
      </c>
      <c r="E32" s="46">
        <v>1200</v>
      </c>
    </row>
    <row r="33" spans="1:5" s="47" customFormat="1" ht="33.75" customHeight="1">
      <c r="A33" s="43" t="s">
        <v>43</v>
      </c>
      <c r="B33" s="44" t="s">
        <v>67</v>
      </c>
      <c r="C33" s="45">
        <v>4122</v>
      </c>
      <c r="D33" s="46">
        <v>200000</v>
      </c>
      <c r="E33" s="46">
        <v>200000</v>
      </c>
    </row>
    <row r="34" spans="1:5" s="47" customFormat="1" ht="33.75" customHeight="1">
      <c r="A34" s="43" t="s">
        <v>43</v>
      </c>
      <c r="B34" s="44" t="s">
        <v>69</v>
      </c>
      <c r="C34" s="45">
        <v>4122</v>
      </c>
      <c r="D34" s="46">
        <v>150000</v>
      </c>
      <c r="E34" s="46">
        <v>150000</v>
      </c>
    </row>
    <row r="35" spans="1:5" s="47" customFormat="1" ht="15">
      <c r="A35" s="67" t="s">
        <v>70</v>
      </c>
      <c r="B35" s="68" t="s">
        <v>50</v>
      </c>
      <c r="C35" s="69">
        <v>4122</v>
      </c>
      <c r="D35" s="70">
        <v>35754</v>
      </c>
      <c r="E35" s="70">
        <v>35754</v>
      </c>
    </row>
    <row r="36" spans="1:5" s="65" customFormat="1" ht="26.25" customHeight="1">
      <c r="A36" s="119" t="s">
        <v>44</v>
      </c>
      <c r="B36" s="119"/>
      <c r="C36" s="119"/>
      <c r="D36" s="71">
        <f>SUM(D25:D35)</f>
        <v>1011870</v>
      </c>
      <c r="E36" s="71">
        <f>SUM(E25:E35)</f>
        <v>950747</v>
      </c>
    </row>
    <row r="37" spans="1:5" s="47" customFormat="1" ht="30" customHeight="1">
      <c r="A37" s="72" t="s">
        <v>46</v>
      </c>
      <c r="B37" s="73" t="s">
        <v>45</v>
      </c>
      <c r="C37" s="74">
        <v>4121</v>
      </c>
      <c r="D37" s="75">
        <v>50000</v>
      </c>
      <c r="E37" s="75">
        <v>50000</v>
      </c>
    </row>
    <row r="38" spans="1:5" s="47" customFormat="1" ht="30" customHeight="1">
      <c r="A38" s="72" t="s">
        <v>56</v>
      </c>
      <c r="B38" s="73" t="s">
        <v>45</v>
      </c>
      <c r="C38" s="74">
        <v>2321</v>
      </c>
      <c r="D38" s="75">
        <v>5000</v>
      </c>
      <c r="E38" s="75">
        <v>5000</v>
      </c>
    </row>
    <row r="39" spans="1:5" s="66" customFormat="1" ht="29.25" customHeight="1">
      <c r="A39" s="120" t="s">
        <v>101</v>
      </c>
      <c r="B39" s="121"/>
      <c r="C39" s="121"/>
      <c r="D39" s="78">
        <f>SUM(D36:D38)</f>
        <v>1066870</v>
      </c>
      <c r="E39" s="79">
        <f>SUM(E36:E38)</f>
        <v>1005747</v>
      </c>
    </row>
    <row r="40" spans="1:4" ht="18" customHeight="1">
      <c r="A40" s="117" t="s">
        <v>18</v>
      </c>
      <c r="B40" s="117"/>
      <c r="C40" s="117"/>
      <c r="D40" s="117"/>
    </row>
    <row r="41" spans="1:4" ht="18" customHeight="1">
      <c r="A41" s="117"/>
      <c r="B41" s="117"/>
      <c r="C41" s="117"/>
      <c r="D41" s="117"/>
    </row>
    <row r="42" spans="1:5" ht="18" customHeight="1">
      <c r="A42" s="60" t="s">
        <v>47</v>
      </c>
      <c r="B42" s="51"/>
      <c r="C42" s="77">
        <v>18491</v>
      </c>
      <c r="D42" s="16"/>
      <c r="E42" s="16"/>
    </row>
    <row r="43" spans="1:5" ht="18" customHeight="1">
      <c r="A43" s="18" t="s">
        <v>48</v>
      </c>
      <c r="B43" s="63"/>
      <c r="C43" s="76">
        <v>5000</v>
      </c>
      <c r="D43" s="16"/>
      <c r="E43" s="16"/>
    </row>
    <row r="44" spans="1:5" ht="18" customHeight="1">
      <c r="A44" s="18" t="s">
        <v>19</v>
      </c>
      <c r="B44" s="63"/>
      <c r="C44" s="76">
        <v>12720</v>
      </c>
      <c r="D44" s="16"/>
      <c r="E44" s="16"/>
    </row>
    <row r="45" spans="1:5" ht="18" customHeight="1">
      <c r="A45" s="84" t="s">
        <v>20</v>
      </c>
      <c r="B45" s="85"/>
      <c r="C45" s="86">
        <v>15900</v>
      </c>
      <c r="D45" s="16"/>
      <c r="E45" s="16"/>
    </row>
    <row r="46" spans="1:5" ht="34.5" customHeight="1">
      <c r="A46" s="15"/>
      <c r="B46" s="17"/>
      <c r="D46" s="16"/>
      <c r="E46" s="16"/>
    </row>
    <row r="47" spans="1:5" ht="12.75" customHeight="1" hidden="1">
      <c r="A47" s="118" t="s">
        <v>49</v>
      </c>
      <c r="B47" s="118"/>
      <c r="C47" s="118"/>
      <c r="D47" s="16"/>
      <c r="E47" s="16"/>
    </row>
    <row r="48" spans="1:5" ht="18" customHeight="1">
      <c r="A48" s="118"/>
      <c r="B48" s="118"/>
      <c r="C48" s="118"/>
      <c r="D48" s="16"/>
      <c r="E48" s="16"/>
    </row>
    <row r="49" spans="1:5" ht="18" customHeight="1">
      <c r="A49" s="19" t="s">
        <v>21</v>
      </c>
      <c r="B49" s="20">
        <v>5000</v>
      </c>
      <c r="C49" s="2"/>
      <c r="D49" s="16"/>
      <c r="E49" s="16"/>
    </row>
    <row r="50" spans="1:5" ht="18" customHeight="1">
      <c r="A50" s="19" t="s">
        <v>74</v>
      </c>
      <c r="B50" s="20">
        <v>4000</v>
      </c>
      <c r="C50" s="2"/>
      <c r="D50" s="16"/>
      <c r="E50" s="16"/>
    </row>
    <row r="51" spans="1:5" ht="18" customHeight="1">
      <c r="A51" s="21" t="s">
        <v>73</v>
      </c>
      <c r="B51" s="22">
        <v>5000</v>
      </c>
      <c r="C51" s="2"/>
      <c r="D51" s="16"/>
      <c r="E51" s="16"/>
    </row>
    <row r="52" spans="1:5" ht="18" customHeight="1">
      <c r="A52" s="21" t="s">
        <v>97</v>
      </c>
      <c r="B52" s="22">
        <v>4000</v>
      </c>
      <c r="C52" s="2"/>
      <c r="D52" s="16"/>
      <c r="E52" s="16"/>
    </row>
    <row r="53" spans="1:5" ht="18" customHeight="1">
      <c r="A53" s="21" t="s">
        <v>98</v>
      </c>
      <c r="B53" s="22">
        <v>5500</v>
      </c>
      <c r="C53" s="2"/>
      <c r="D53" s="16"/>
      <c r="E53" s="16"/>
    </row>
    <row r="54" spans="1:5" ht="18" customHeight="1">
      <c r="A54" s="21" t="s">
        <v>22</v>
      </c>
      <c r="B54" s="22">
        <v>42900</v>
      </c>
      <c r="C54" s="2"/>
      <c r="D54" s="16"/>
      <c r="E54" s="16"/>
    </row>
    <row r="55" spans="1:5" ht="18" customHeight="1">
      <c r="A55" s="80" t="s">
        <v>40</v>
      </c>
      <c r="B55" s="81">
        <v>7500</v>
      </c>
      <c r="C55" s="2"/>
      <c r="D55" s="16"/>
      <c r="E55" s="16"/>
    </row>
    <row r="56" spans="1:5" ht="12.75" customHeight="1">
      <c r="A56" s="55"/>
      <c r="B56" s="16"/>
      <c r="C56" s="2"/>
      <c r="D56" s="16"/>
      <c r="E56" s="16"/>
    </row>
    <row r="57" spans="1:5" ht="29.25" customHeight="1">
      <c r="A57" s="15"/>
      <c r="B57" s="17"/>
      <c r="D57" s="16"/>
      <c r="E57" s="16"/>
    </row>
    <row r="58" spans="1:5" ht="12.75" customHeight="1" hidden="1">
      <c r="A58" s="118" t="s">
        <v>23</v>
      </c>
      <c r="B58" s="118"/>
      <c r="C58" s="3"/>
      <c r="D58" s="16"/>
      <c r="E58" s="16"/>
    </row>
    <row r="59" spans="1:5" ht="18" customHeight="1">
      <c r="A59" s="118"/>
      <c r="B59" s="118"/>
      <c r="C59" s="3"/>
      <c r="D59" s="16"/>
      <c r="E59" s="16"/>
    </row>
    <row r="60" spans="1:5" ht="18" customHeight="1">
      <c r="A60" s="23"/>
      <c r="B60" s="24"/>
      <c r="C60" s="3"/>
      <c r="D60" s="16"/>
      <c r="E60" s="16"/>
    </row>
    <row r="61" spans="1:5" ht="18" customHeight="1">
      <c r="A61" s="49" t="s">
        <v>50</v>
      </c>
      <c r="B61" s="50" t="s">
        <v>75</v>
      </c>
      <c r="C61" s="50">
        <v>36103</v>
      </c>
      <c r="D61" s="89" t="s">
        <v>76</v>
      </c>
      <c r="E61" s="89"/>
    </row>
    <row r="62" spans="1:5" s="90" customFormat="1" ht="18" customHeight="1">
      <c r="A62" s="49" t="s">
        <v>67</v>
      </c>
      <c r="C62" s="50">
        <v>636803.79</v>
      </c>
      <c r="D62" s="16"/>
      <c r="E62" s="16"/>
    </row>
    <row r="63" spans="1:5" s="90" customFormat="1" ht="18" customHeight="1">
      <c r="A63" s="60" t="s">
        <v>77</v>
      </c>
      <c r="B63" s="50"/>
      <c r="C63" s="50">
        <v>19239</v>
      </c>
      <c r="D63" s="16"/>
      <c r="E63" s="16"/>
    </row>
    <row r="64" spans="1:5" s="90" customFormat="1" ht="18" customHeight="1">
      <c r="A64" s="60" t="s">
        <v>78</v>
      </c>
      <c r="B64" s="50"/>
      <c r="C64" s="50">
        <v>216524</v>
      </c>
      <c r="D64" s="16"/>
      <c r="E64" s="16"/>
    </row>
    <row r="65" spans="1:5" s="90" customFormat="1" ht="18" customHeight="1">
      <c r="A65" s="60" t="s">
        <v>79</v>
      </c>
      <c r="B65" s="50"/>
      <c r="C65" s="50">
        <v>95590</v>
      </c>
      <c r="D65" s="16"/>
      <c r="E65" s="16"/>
    </row>
    <row r="66" spans="1:5" s="90" customFormat="1" ht="18" customHeight="1">
      <c r="A66" s="60" t="s">
        <v>80</v>
      </c>
      <c r="B66" s="50"/>
      <c r="C66" s="26">
        <v>19360</v>
      </c>
      <c r="D66" s="16"/>
      <c r="E66" s="16"/>
    </row>
    <row r="67" spans="1:5" ht="18" customHeight="1">
      <c r="A67" s="60" t="s">
        <v>52</v>
      </c>
      <c r="B67" s="50" t="s">
        <v>51</v>
      </c>
      <c r="C67" s="61">
        <v>74911.1</v>
      </c>
      <c r="D67" s="16"/>
      <c r="E67" s="16"/>
    </row>
    <row r="68" spans="1:5" ht="18" customHeight="1">
      <c r="A68" s="60" t="s">
        <v>53</v>
      </c>
      <c r="B68" s="50" t="s">
        <v>51</v>
      </c>
      <c r="C68" s="61">
        <v>177031.3</v>
      </c>
      <c r="D68" s="16"/>
      <c r="E68" s="16"/>
    </row>
    <row r="69" spans="1:5" ht="18" customHeight="1">
      <c r="A69" s="60" t="s">
        <v>54</v>
      </c>
      <c r="B69" s="50" t="s">
        <v>75</v>
      </c>
      <c r="C69" s="48">
        <v>36811</v>
      </c>
      <c r="D69" s="89" t="s">
        <v>82</v>
      </c>
      <c r="E69" s="16"/>
    </row>
    <row r="70" spans="1:5" ht="18" customHeight="1">
      <c r="A70" s="60" t="s">
        <v>102</v>
      </c>
      <c r="B70" s="50"/>
      <c r="C70" s="107">
        <v>161100</v>
      </c>
      <c r="D70" s="89"/>
      <c r="E70" s="16"/>
    </row>
    <row r="71" spans="1:5" ht="18" customHeight="1">
      <c r="A71" s="60" t="s">
        <v>83</v>
      </c>
      <c r="B71" s="50"/>
      <c r="C71" s="50">
        <v>178801</v>
      </c>
      <c r="D71" s="16"/>
      <c r="E71" s="16"/>
    </row>
    <row r="72" spans="1:5" ht="18" customHeight="1">
      <c r="A72" s="94" t="s">
        <v>84</v>
      </c>
      <c r="B72" s="52"/>
      <c r="C72" s="50">
        <v>87620</v>
      </c>
      <c r="D72" s="2"/>
      <c r="E72" s="2"/>
    </row>
    <row r="73" spans="1:5" ht="18.75" customHeight="1">
      <c r="A73" s="49" t="s">
        <v>99</v>
      </c>
      <c r="B73" s="52"/>
      <c r="C73" s="106">
        <v>13500</v>
      </c>
      <c r="D73" s="16"/>
      <c r="E73" s="16"/>
    </row>
    <row r="74" spans="1:5" ht="12.75" customHeight="1" hidden="1">
      <c r="A74" s="15"/>
      <c r="B74" s="26"/>
      <c r="C74" s="3"/>
      <c r="D74" s="16"/>
      <c r="E74" s="16"/>
    </row>
    <row r="75" spans="1:5" ht="12.75" customHeight="1" hidden="1">
      <c r="A75" s="15"/>
      <c r="B75" s="26"/>
      <c r="C75" s="3"/>
      <c r="D75" s="16"/>
      <c r="E75" s="16"/>
    </row>
    <row r="76" spans="1:5" ht="12.75" customHeight="1">
      <c r="A76" s="15"/>
      <c r="B76" s="26"/>
      <c r="C76" s="3"/>
      <c r="D76" s="16"/>
      <c r="E76" s="16"/>
    </row>
    <row r="77" spans="1:5" s="90" customFormat="1" ht="23.25" customHeight="1">
      <c r="A77" s="15" t="s">
        <v>96</v>
      </c>
      <c r="B77" s="26"/>
      <c r="C77" s="105">
        <v>157300</v>
      </c>
      <c r="D77" s="16"/>
      <c r="E77" s="16"/>
    </row>
    <row r="78" spans="1:5" ht="34.5" customHeight="1">
      <c r="A78" s="15"/>
      <c r="B78" s="26"/>
      <c r="C78" s="3"/>
      <c r="D78" s="16"/>
      <c r="E78" s="16"/>
    </row>
    <row r="79" spans="1:5" ht="18" customHeight="1">
      <c r="A79" s="27" t="s">
        <v>24</v>
      </c>
      <c r="B79" s="26"/>
      <c r="C79" s="3"/>
      <c r="D79" s="16"/>
      <c r="E79" s="16"/>
    </row>
    <row r="80" spans="1:5" ht="18" customHeight="1">
      <c r="A80" s="23" t="s">
        <v>25</v>
      </c>
      <c r="B80" s="51"/>
      <c r="C80" s="24">
        <v>10992</v>
      </c>
      <c r="D80" s="16"/>
      <c r="E80" s="16"/>
    </row>
    <row r="81" spans="1:5" ht="18" customHeight="1">
      <c r="A81" s="18" t="s">
        <v>26</v>
      </c>
      <c r="B81" s="52"/>
      <c r="C81" s="25">
        <v>188356</v>
      </c>
      <c r="D81" s="16"/>
      <c r="E81" s="16"/>
    </row>
    <row r="82" spans="1:5" ht="18" customHeight="1">
      <c r="A82" s="18" t="s">
        <v>27</v>
      </c>
      <c r="B82" s="52"/>
      <c r="C82" s="25">
        <v>19178</v>
      </c>
      <c r="D82" s="16"/>
      <c r="E82" s="16"/>
    </row>
    <row r="83" spans="1:5" ht="18" customHeight="1">
      <c r="A83" s="18" t="s">
        <v>28</v>
      </c>
      <c r="B83" s="52"/>
      <c r="C83" s="25">
        <v>42900</v>
      </c>
      <c r="D83" s="16"/>
      <c r="E83" s="16"/>
    </row>
    <row r="84" spans="1:5" ht="20.25" customHeight="1">
      <c r="A84" s="28" t="s">
        <v>35</v>
      </c>
      <c r="B84" s="2"/>
      <c r="C84" s="29">
        <f>SUM(C80:C83)</f>
        <v>261426</v>
      </c>
      <c r="D84" s="16"/>
      <c r="E84" s="16"/>
    </row>
    <row r="85" spans="1:5" ht="18" customHeight="1">
      <c r="A85" s="18"/>
      <c r="B85" s="25"/>
      <c r="C85" s="3"/>
      <c r="D85" s="16"/>
      <c r="E85" s="16"/>
    </row>
    <row r="86" spans="1:5" ht="18" customHeight="1">
      <c r="A86" s="18" t="s">
        <v>29</v>
      </c>
      <c r="B86" s="53"/>
      <c r="C86" s="25">
        <v>96745</v>
      </c>
      <c r="D86" s="89" t="s">
        <v>81</v>
      </c>
      <c r="E86" s="16"/>
    </row>
    <row r="87" spans="1:5" s="83" customFormat="1" ht="18" customHeight="1">
      <c r="A87" s="91" t="s">
        <v>55</v>
      </c>
      <c r="B87" s="92"/>
      <c r="C87" s="93">
        <f>C80+C81+C82+C83-C86</f>
        <v>164681</v>
      </c>
      <c r="D87" s="82"/>
      <c r="E87" s="82"/>
    </row>
    <row r="88" spans="1:5" s="83" customFormat="1" ht="18" customHeight="1">
      <c r="A88" s="98"/>
      <c r="B88" s="99"/>
      <c r="C88" s="100"/>
      <c r="D88" s="82"/>
      <c r="E88" s="82"/>
    </row>
    <row r="89" spans="1:5" s="83" customFormat="1" ht="18" customHeight="1">
      <c r="A89" s="101" t="s">
        <v>91</v>
      </c>
      <c r="B89" s="99"/>
      <c r="C89" s="100"/>
      <c r="D89" s="82"/>
      <c r="E89" s="82"/>
    </row>
    <row r="90" spans="1:5" s="83" customFormat="1" ht="18" customHeight="1">
      <c r="A90" s="49" t="s">
        <v>92</v>
      </c>
      <c r="B90" s="102">
        <v>30950</v>
      </c>
      <c r="C90" s="26"/>
      <c r="D90" s="16"/>
      <c r="E90" s="82"/>
    </row>
    <row r="91" spans="1:5" s="83" customFormat="1" ht="18" customHeight="1">
      <c r="A91" s="49" t="s">
        <v>93</v>
      </c>
      <c r="B91" s="102">
        <v>40250</v>
      </c>
      <c r="C91" s="26"/>
      <c r="D91" s="16"/>
      <c r="E91" s="82"/>
    </row>
    <row r="92" spans="1:5" s="83" customFormat="1" ht="18" customHeight="1">
      <c r="A92" s="49" t="s">
        <v>94</v>
      </c>
      <c r="B92" s="102">
        <v>9042</v>
      </c>
      <c r="C92" s="26"/>
      <c r="D92" s="16"/>
      <c r="E92" s="82"/>
    </row>
    <row r="93" spans="1:5" ht="18.75" customHeight="1">
      <c r="A93" s="103" t="s">
        <v>95</v>
      </c>
      <c r="B93" s="104">
        <f>B92+B91-B90</f>
        <v>18342</v>
      </c>
      <c r="C93" s="3"/>
      <c r="D93" s="16"/>
      <c r="E93" s="16"/>
    </row>
    <row r="94" spans="1:5" ht="15" customHeight="1">
      <c r="A94" s="15"/>
      <c r="B94" s="26"/>
      <c r="C94" s="3"/>
      <c r="D94" s="16"/>
      <c r="E94" s="16"/>
    </row>
    <row r="95" spans="1:5" ht="15.75">
      <c r="A95" s="123" t="s">
        <v>85</v>
      </c>
      <c r="B95" s="124"/>
      <c r="C95" s="122" t="s">
        <v>30</v>
      </c>
      <c r="D95" s="122"/>
      <c r="E95" s="30">
        <v>2220307.15</v>
      </c>
    </row>
    <row r="96" spans="1:5" ht="15.75">
      <c r="A96" s="125"/>
      <c r="B96" s="126"/>
      <c r="C96" s="122" t="s">
        <v>38</v>
      </c>
      <c r="D96" s="122"/>
      <c r="E96" s="30">
        <v>5465106.22</v>
      </c>
    </row>
    <row r="97" spans="1:5" s="31" customFormat="1" ht="23.25" customHeight="1">
      <c r="A97" s="125"/>
      <c r="B97" s="126"/>
      <c r="C97" s="59" t="s">
        <v>39</v>
      </c>
      <c r="D97" s="59"/>
      <c r="E97" s="95">
        <v>473131.32</v>
      </c>
    </row>
    <row r="98" spans="1:5" s="31" customFormat="1" ht="23.25" customHeight="1">
      <c r="A98" s="131" t="s">
        <v>90</v>
      </c>
      <c r="B98" s="131"/>
      <c r="C98" s="131"/>
      <c r="D98" s="131"/>
      <c r="E98" s="97">
        <v>1000000</v>
      </c>
    </row>
    <row r="99" spans="1:5" ht="20.25" customHeight="1">
      <c r="A99" s="127" t="s">
        <v>86</v>
      </c>
      <c r="B99" s="128"/>
      <c r="C99" s="128"/>
      <c r="D99" s="129"/>
      <c r="E99" s="96">
        <f>SUM(E95:E98)</f>
        <v>9158544.69</v>
      </c>
    </row>
    <row r="100" spans="1:5" ht="15.75" hidden="1">
      <c r="A100" s="32"/>
      <c r="B100" s="15"/>
      <c r="C100" s="3"/>
      <c r="D100" s="16"/>
      <c r="E100" s="33"/>
    </row>
    <row r="101" spans="1:5" ht="9.75" customHeight="1">
      <c r="A101" s="15"/>
      <c r="B101" s="15"/>
      <c r="C101" s="3"/>
      <c r="D101" s="16"/>
      <c r="E101" s="16"/>
    </row>
    <row r="102" spans="1:5" ht="12.75" customHeight="1">
      <c r="A102" s="15"/>
      <c r="B102" s="15"/>
      <c r="C102" s="56"/>
      <c r="D102" s="56"/>
      <c r="E102" s="16"/>
    </row>
    <row r="103" spans="1:5" ht="20.25">
      <c r="A103" s="130" t="s">
        <v>87</v>
      </c>
      <c r="B103" s="130"/>
      <c r="C103" s="130"/>
      <c r="D103" s="130"/>
      <c r="E103" s="130"/>
    </row>
    <row r="104" spans="1:5" ht="15.75">
      <c r="A104" s="34" t="s">
        <v>89</v>
      </c>
      <c r="B104" s="35"/>
      <c r="C104" s="35"/>
      <c r="D104" s="36"/>
      <c r="E104" s="36"/>
    </row>
    <row r="105" spans="1:5" ht="15.75">
      <c r="A105" s="34" t="s">
        <v>31</v>
      </c>
      <c r="B105" s="35"/>
      <c r="C105" s="35"/>
      <c r="D105" s="36"/>
      <c r="E105" s="36"/>
    </row>
    <row r="106" spans="1:5" ht="15.75">
      <c r="A106" s="34" t="s">
        <v>36</v>
      </c>
      <c r="B106" s="35"/>
      <c r="C106" s="35"/>
      <c r="D106" s="36"/>
      <c r="E106" s="36"/>
    </row>
    <row r="107" spans="1:5" ht="16.5">
      <c r="A107" s="34"/>
      <c r="B107" s="35"/>
      <c r="C107" s="57"/>
      <c r="D107" s="57"/>
      <c r="E107" s="36"/>
    </row>
    <row r="108" spans="1:5" ht="16.5">
      <c r="A108" s="57" t="s">
        <v>32</v>
      </c>
      <c r="B108" s="57"/>
      <c r="C108" s="35"/>
      <c r="D108" s="36"/>
      <c r="E108" s="57"/>
    </row>
    <row r="109" spans="1:5" ht="15.75">
      <c r="A109" s="37"/>
      <c r="B109" s="35"/>
      <c r="C109" s="35"/>
      <c r="D109" s="36"/>
      <c r="E109" s="36"/>
    </row>
    <row r="110" spans="1:5" ht="16.5" customHeight="1">
      <c r="A110" s="34" t="s">
        <v>88</v>
      </c>
      <c r="B110" s="35"/>
      <c r="C110" s="35"/>
      <c r="D110" s="36"/>
      <c r="E110" s="36"/>
    </row>
    <row r="111" spans="1:5" ht="13.5" customHeight="1">
      <c r="A111" s="35"/>
      <c r="B111" s="35"/>
      <c r="C111" s="35"/>
      <c r="D111" s="36"/>
      <c r="E111" s="36"/>
    </row>
    <row r="112" spans="1:5" ht="15" customHeight="1">
      <c r="A112" s="35"/>
      <c r="B112" s="35"/>
      <c r="C112" s="35"/>
      <c r="D112" s="38"/>
      <c r="E112" s="36"/>
    </row>
    <row r="113" spans="2:5" ht="15.75" hidden="1">
      <c r="B113" s="35"/>
      <c r="C113" s="15"/>
      <c r="D113" s="39"/>
      <c r="E113" s="36"/>
    </row>
    <row r="114" spans="1:5" ht="15" hidden="1">
      <c r="A114" s="15"/>
      <c r="B114" s="15"/>
      <c r="D114" s="41"/>
      <c r="E114" s="39"/>
    </row>
    <row r="115" spans="1:5" ht="15">
      <c r="A115" s="40"/>
      <c r="D115" s="41"/>
      <c r="E115" s="41"/>
    </row>
    <row r="118" spans="1:4" ht="15">
      <c r="A118" s="34" t="s">
        <v>104</v>
      </c>
      <c r="C118" s="42"/>
      <c r="D118" s="42"/>
    </row>
    <row r="119" spans="2:5" ht="12.75">
      <c r="B119"/>
      <c r="E119" s="42"/>
    </row>
    <row r="122" spans="3:4" ht="12.75">
      <c r="C122" s="42"/>
      <c r="D122" s="42"/>
    </row>
    <row r="123" spans="2:5" ht="12.75">
      <c r="B123" s="62"/>
      <c r="E123" s="42"/>
    </row>
  </sheetData>
  <sheetProtection/>
  <mergeCells count="21">
    <mergeCell ref="A58:B59"/>
    <mergeCell ref="C95:D95"/>
    <mergeCell ref="C96:D96"/>
    <mergeCell ref="A95:B97"/>
    <mergeCell ref="A99:D99"/>
    <mergeCell ref="A103:E103"/>
    <mergeCell ref="A98:D98"/>
    <mergeCell ref="A19:E19"/>
    <mergeCell ref="A20:E20"/>
    <mergeCell ref="A21:E21"/>
    <mergeCell ref="A22:E22"/>
    <mergeCell ref="A40:D41"/>
    <mergeCell ref="A47:C48"/>
    <mergeCell ref="A36:C36"/>
    <mergeCell ref="A39:C39"/>
    <mergeCell ref="A1:E1"/>
    <mergeCell ref="A2:E2"/>
    <mergeCell ref="A4:E4"/>
    <mergeCell ref="A16:E16"/>
    <mergeCell ref="A17:E17"/>
    <mergeCell ref="A18:E18"/>
  </mergeCells>
  <printOptions/>
  <pageMargins left="0.7083333333333334" right="0.5902777777777778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Starostka</cp:lastModifiedBy>
  <cp:lastPrinted>2016-04-13T14:13:53Z</cp:lastPrinted>
  <dcterms:created xsi:type="dcterms:W3CDTF">2013-03-26T07:31:44Z</dcterms:created>
  <dcterms:modified xsi:type="dcterms:W3CDTF">2017-09-20T15:41:38Z</dcterms:modified>
  <cp:category/>
  <cp:version/>
  <cp:contentType/>
  <cp:contentStatus/>
</cp:coreProperties>
</file>